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cap 2009" sheetId="1" r:id="rId1"/>
  </sheets>
  <definedNames>
    <definedName name="_xlnm.Print_Titles" localSheetId="0">'recap 2009'!$62:$62</definedName>
    <definedName name="Req_PROJETS_2009_1">'recap 2009'!$A$5:$L$70</definedName>
  </definedNames>
  <calcPr fullCalcOnLoad="1"/>
</workbook>
</file>

<file path=xl/sharedStrings.xml><?xml version="1.0" encoding="utf-8"?>
<sst xmlns="http://schemas.openxmlformats.org/spreadsheetml/2006/main" count="237" uniqueCount="67">
  <si>
    <t>CONTRAT URBAIN DE COHESION SOCIALE DE SAINT MAXIMIN</t>
  </si>
  <si>
    <t>Porteur</t>
  </si>
  <si>
    <t>Intitulé du projet</t>
  </si>
  <si>
    <t>Coût total action</t>
  </si>
  <si>
    <t>Demande CUCS</t>
  </si>
  <si>
    <t>Ville</t>
  </si>
  <si>
    <t>Etat</t>
  </si>
  <si>
    <t>Région</t>
  </si>
  <si>
    <t>TPM</t>
  </si>
  <si>
    <t>Total CUCS</t>
  </si>
  <si>
    <t>R/N</t>
  </si>
  <si>
    <t>AAVIV</t>
  </si>
  <si>
    <t>R</t>
  </si>
  <si>
    <t>Accompagement juridique, psychologique et social des victimes d'infraction</t>
  </si>
  <si>
    <t>Centre Social et culturel Martin Bidouré</t>
  </si>
  <si>
    <t>N</t>
  </si>
  <si>
    <t>Baisse 1000 ville</t>
  </si>
  <si>
    <t>GUARRIGUES</t>
  </si>
  <si>
    <t>Plateforme à la Mobilité</t>
  </si>
  <si>
    <t>Compagnons Batisseurs Provence</t>
  </si>
  <si>
    <t>PROMESPACE</t>
  </si>
  <si>
    <t>GARRIGUES</t>
  </si>
  <si>
    <t>Epicerie Solidaire Saint Maximin</t>
  </si>
  <si>
    <t>Accompagnement à la Scolarité</t>
  </si>
  <si>
    <t>Passerelle Entreprise Collège LEI GARRUS</t>
  </si>
  <si>
    <t>Alcool Assistance de la croix d'or du Var</t>
  </si>
  <si>
    <t>Medialc Saint Maximin</t>
  </si>
  <si>
    <t>Budgété</t>
  </si>
  <si>
    <t>Reliquat</t>
  </si>
  <si>
    <t>Thème 1 : EDUCATION ET ACCES AUX SAVOIRS DE BASE</t>
  </si>
  <si>
    <t>11 - EDUCATION</t>
  </si>
  <si>
    <t>112 - Accès à l'éducation</t>
  </si>
  <si>
    <t>12 - MAITRISE DE LA LANGUE ET ACCES AUX SAVOIRS DE BASE</t>
  </si>
  <si>
    <t>122 - Ateliers de savoirs socio linguistiques</t>
  </si>
  <si>
    <t xml:space="preserve">Thème 2 : EMPLOI et DEVELOPPEMENT ECONOMIQUE </t>
  </si>
  <si>
    <t>21 - EMPLOI</t>
  </si>
  <si>
    <t>211 - Accompagnement renforcé</t>
  </si>
  <si>
    <t>214 - Actions ciblées sur les freins d'accès à l'emploi</t>
  </si>
  <si>
    <t>Thème 3 : LOGEMENT et HABITAT</t>
  </si>
  <si>
    <t>311 - Amélioration du cadre de vie</t>
  </si>
  <si>
    <t>Thème 4 : SANTE et ACCES AUX SOINS</t>
  </si>
  <si>
    <t>413 - Prévention de la toxicomanie et des conduites addictives</t>
  </si>
  <si>
    <t xml:space="preserve">Thème 6 : LIEN SOCIAL, CITOYENNETE ET PARTICIPATION A LA VIE PUBLIQUE </t>
  </si>
  <si>
    <t>61 - LIEN SOCIAL ET CITOYENNETE</t>
  </si>
  <si>
    <t>612 - Initiatives de proximité qui favorisent le lien social</t>
  </si>
  <si>
    <t>613 - Soutien à la parentalité et accompagnement des jeunes</t>
  </si>
  <si>
    <t>62 - MEDIATION SOCIALE, ADULTE-RELAIS</t>
  </si>
  <si>
    <t>621 - Adultes-relais</t>
  </si>
  <si>
    <t>622 - Action de médiation</t>
  </si>
  <si>
    <t>Thème 8 : PREVENTION DE LA DELINQUANCE et JUSTICE</t>
  </si>
  <si>
    <t>813 - Aide aux victimes et accès à la justice</t>
  </si>
  <si>
    <t>FACE VAR</t>
  </si>
  <si>
    <t>SOUS TOTAL</t>
  </si>
  <si>
    <t>TOTAL</t>
  </si>
  <si>
    <t>FRANCAS DU VAR</t>
  </si>
  <si>
    <t>Une œuvre au centre</t>
  </si>
  <si>
    <t>Ateliers Socio Linguistiques</t>
  </si>
  <si>
    <t>INSERTION SOCIO PROFESSIONNELLE PAR LA MAITRISE DE LA LANGUE</t>
  </si>
  <si>
    <t>Total 
CUCS 2012</t>
  </si>
  <si>
    <t>Prévisionnel 2012</t>
  </si>
  <si>
    <t>Région 
2012</t>
  </si>
  <si>
    <t>Ville 2012</t>
  </si>
  <si>
    <t>Etat 2012</t>
  </si>
  <si>
    <t>DEMARCHE D'AUTO REHABILITATION ACCOMPAGNEE</t>
  </si>
  <si>
    <t>CUISINE DU MONDE</t>
  </si>
  <si>
    <t>3ème Rencontres Spatiales de Saint Maximin</t>
  </si>
  <si>
    <t>ATELIER DE JARDINAGE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</si>
</sst>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,\€_-;\-* #,##0.00,\€_-;_-* \-??&quot; €&quot;_-;_-@_-"/>
    <numFmt numFmtId="165" formatCode="#,##0,\€"/>
    <numFmt numFmtId="166" formatCode="#,##0.00\ [$€-40C];[Red]\-#,##0.00\ [$€-40C]"/>
    <numFmt numFmtId="167" formatCode="#,##0.00\ _€"/>
    <numFmt numFmtId="168" formatCode="#,##0.00\ &quot;€&quot;"/>
  </numFmts>
  <fonts count="35">
    <font>
      <sz val="10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MS Sans Serif"/>
      <family val="0"/>
    </font>
    <font>
      <sz val="2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MS Sans Serif"/>
      <family val="0"/>
    </font>
    <font>
      <sz val="9"/>
      <name val="MS Sans Serif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2" applyNumberFormat="0" applyAlignment="0" applyProtection="0"/>
    <xf numFmtId="0" fontId="6" fillId="0" borderId="3" applyNumberFormat="0" applyFill="0" applyAlignment="0" applyProtection="0"/>
    <xf numFmtId="0" fontId="0" fillId="21" borderId="4" applyNumberFormat="0" applyAlignment="0" applyProtection="0"/>
    <xf numFmtId="0" fontId="7" fillId="7" borderId="2" applyNumberFormat="0" applyAlignment="0" applyProtection="0"/>
    <xf numFmtId="164" fontId="0" fillId="0" borderId="0" applyFill="0" applyBorder="0" applyAlignment="0" applyProtection="0"/>
    <xf numFmtId="0" fontId="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9" fontId="1" fillId="0" borderId="0" applyFill="0" applyBorder="0" applyAlignment="0" applyProtection="0"/>
    <xf numFmtId="0" fontId="10" fillId="4" borderId="0" applyNumberFormat="0" applyBorder="0" applyAlignment="0" applyProtection="0"/>
    <xf numFmtId="0" fontId="11" fillId="20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3" borderId="10" applyNumberFormat="0" applyAlignment="0" applyProtection="0"/>
  </cellStyleXfs>
  <cellXfs count="68">
    <xf numFmtId="0" fontId="0" fillId="0" borderId="1" xfId="0" applyAlignment="1">
      <alignment/>
    </xf>
    <xf numFmtId="165" fontId="19" fillId="0" borderId="1" xfId="0" applyNumberFormat="1" applyFont="1" applyAlignment="1">
      <alignment horizontal="left" wrapText="1"/>
    </xf>
    <xf numFmtId="165" fontId="19" fillId="0" borderId="1" xfId="0" applyNumberFormat="1" applyFont="1" applyAlignment="1">
      <alignment horizontal="center" wrapText="1"/>
    </xf>
    <xf numFmtId="165" fontId="21" fillId="0" borderId="1" xfId="0" applyNumberFormat="1" applyFont="1" applyAlignment="1">
      <alignment horizontal="center" wrapText="1"/>
    </xf>
    <xf numFmtId="165" fontId="0" fillId="0" borderId="1" xfId="0" applyNumberFormat="1" applyFont="1" applyAlignment="1">
      <alignment horizontal="center" vertical="center" wrapText="1"/>
    </xf>
    <xf numFmtId="165" fontId="24" fillId="0" borderId="1" xfId="0" applyNumberFormat="1" applyFont="1" applyAlignment="1">
      <alignment horizontal="center" vertical="center" wrapText="1"/>
    </xf>
    <xf numFmtId="165" fontId="25" fillId="0" borderId="1" xfId="0" applyNumberFormat="1" applyFont="1" applyAlignment="1">
      <alignment horizontal="center" vertical="center" wrapText="1"/>
    </xf>
    <xf numFmtId="165" fontId="19" fillId="0" borderId="1" xfId="0" applyNumberFormat="1" applyFont="1" applyAlignment="1">
      <alignment horizontal="center" vertical="center" wrapText="1"/>
    </xf>
    <xf numFmtId="165" fontId="25" fillId="0" borderId="1" xfId="0" applyNumberFormat="1" applyFont="1" applyAlignment="1">
      <alignment horizontal="center" vertical="center" wrapText="1"/>
    </xf>
    <xf numFmtId="165" fontId="25" fillId="0" borderId="1" xfId="0" applyNumberFormat="1" applyFont="1" applyAlignment="1">
      <alignment horizontal="center" wrapText="1"/>
    </xf>
    <xf numFmtId="0" fontId="19" fillId="0" borderId="1" xfId="0" applyNumberFormat="1" applyFont="1" applyAlignment="1">
      <alignment horizont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6" fontId="19" fillId="0" borderId="11" xfId="0" applyNumberFormat="1" applyFont="1" applyBorder="1" applyAlignment="1">
      <alignment horizontal="center" vertical="center" wrapText="1"/>
    </xf>
    <xf numFmtId="165" fontId="28" fillId="0" borderId="11" xfId="0" applyNumberFormat="1" applyFont="1" applyBorder="1" applyAlignment="1">
      <alignment horizontal="right" vertical="center" wrapText="1"/>
    </xf>
    <xf numFmtId="165" fontId="27" fillId="0" borderId="11" xfId="0" applyNumberFormat="1" applyFont="1" applyBorder="1" applyAlignment="1">
      <alignment horizontal="center" vertical="center" wrapText="1"/>
    </xf>
    <xf numFmtId="166" fontId="27" fillId="0" borderId="11" xfId="0" applyNumberFormat="1" applyFont="1" applyBorder="1" applyAlignment="1">
      <alignment horizontal="center" vertical="center" wrapText="1"/>
    </xf>
    <xf numFmtId="166" fontId="28" fillId="0" borderId="11" xfId="0" applyNumberFormat="1" applyFont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left" vertical="center" wrapText="1"/>
    </xf>
    <xf numFmtId="165" fontId="27" fillId="0" borderId="11" xfId="0" applyNumberFormat="1" applyFont="1" applyFill="1" applyBorder="1" applyAlignment="1">
      <alignment horizontal="center" vertical="center" wrapText="1"/>
    </xf>
    <xf numFmtId="166" fontId="27" fillId="0" borderId="11" xfId="0" applyNumberFormat="1" applyFont="1" applyFill="1" applyBorder="1" applyAlignment="1">
      <alignment horizontal="center" vertical="center" wrapText="1"/>
    </xf>
    <xf numFmtId="166" fontId="19" fillId="0" borderId="11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right" vertical="center" wrapText="1"/>
    </xf>
    <xf numFmtId="165" fontId="28" fillId="0" borderId="11" xfId="0" applyNumberFormat="1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 wrapText="1"/>
    </xf>
    <xf numFmtId="165" fontId="22" fillId="20" borderId="11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Border="1" applyAlignment="1">
      <alignment horizontal="center" vertical="center" wrapText="1"/>
    </xf>
    <xf numFmtId="165" fontId="26" fillId="0" borderId="12" xfId="0" applyNumberFormat="1" applyFont="1" applyFill="1" applyBorder="1" applyAlignment="1">
      <alignment horizontal="left" vertical="center" wrapText="1"/>
    </xf>
    <xf numFmtId="165" fontId="26" fillId="0" borderId="13" xfId="0" applyNumberFormat="1" applyFont="1" applyFill="1" applyBorder="1" applyAlignment="1">
      <alignment horizontal="center" vertical="center" wrapText="1"/>
    </xf>
    <xf numFmtId="165" fontId="26" fillId="0" borderId="13" xfId="0" applyNumberFormat="1" applyFont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left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7" fillId="0" borderId="13" xfId="0" applyNumberFormat="1" applyFont="1" applyBorder="1" applyAlignment="1">
      <alignment horizontal="center" vertical="center" wrapText="1"/>
    </xf>
    <xf numFmtId="165" fontId="26" fillId="0" borderId="12" xfId="0" applyNumberFormat="1" applyFont="1" applyBorder="1" applyAlignment="1">
      <alignment horizontal="left" vertical="center" wrapText="1"/>
    </xf>
    <xf numFmtId="165" fontId="27" fillId="0" borderId="11" xfId="0" applyNumberFormat="1" applyFont="1" applyBorder="1" applyAlignment="1">
      <alignment horizontal="left" vertical="center" wrapText="1"/>
    </xf>
    <xf numFmtId="165" fontId="22" fillId="20" borderId="12" xfId="0" applyNumberFormat="1" applyFont="1" applyFill="1" applyBorder="1" applyAlignment="1">
      <alignment horizontal="left" vertical="center" wrapText="1"/>
    </xf>
    <xf numFmtId="165" fontId="22" fillId="20" borderId="13" xfId="0" applyNumberFormat="1" applyFont="1" applyFill="1" applyBorder="1" applyAlignment="1">
      <alignment horizontal="center" vertical="center" wrapText="1"/>
    </xf>
    <xf numFmtId="165" fontId="29" fillId="0" borderId="13" xfId="0" applyNumberFormat="1" applyFont="1" applyBorder="1" applyAlignment="1">
      <alignment horizontal="center" vertical="center" wrapText="1"/>
    </xf>
    <xf numFmtId="165" fontId="27" fillId="0" borderId="13" xfId="0" applyNumberFormat="1" applyFont="1" applyBorder="1" applyAlignment="1">
      <alignment horizontal="justify" vertical="center" wrapText="1"/>
    </xf>
    <xf numFmtId="165" fontId="31" fillId="0" borderId="13" xfId="0" applyNumberFormat="1" applyFont="1" applyBorder="1" applyAlignment="1">
      <alignment horizontal="center" vertical="center" wrapText="1"/>
    </xf>
    <xf numFmtId="168" fontId="19" fillId="0" borderId="1" xfId="0" applyNumberFormat="1" applyFont="1" applyAlignment="1">
      <alignment horizontal="left" wrapText="1"/>
    </xf>
    <xf numFmtId="168" fontId="19" fillId="0" borderId="1" xfId="0" applyNumberFormat="1" applyFont="1" applyAlignment="1">
      <alignment horizontal="center" wrapText="1"/>
    </xf>
    <xf numFmtId="166" fontId="22" fillId="0" borderId="11" xfId="0" applyNumberFormat="1" applyFont="1" applyBorder="1" applyAlignment="1">
      <alignment horizontal="center" vertical="center" wrapText="1"/>
    </xf>
    <xf numFmtId="165" fontId="19" fillId="0" borderId="1" xfId="0" applyNumberFormat="1" applyFont="1" applyAlignment="1">
      <alignment horizontal="left" vertical="center" wrapText="1"/>
    </xf>
    <xf numFmtId="165" fontId="21" fillId="0" borderId="1" xfId="0" applyNumberFormat="1" applyFont="1" applyAlignment="1">
      <alignment horizontal="left" wrapText="1"/>
    </xf>
    <xf numFmtId="165" fontId="0" fillId="0" borderId="0" xfId="0" applyNumberFormat="1" applyFont="1" applyFill="1" applyBorder="1" applyAlignment="1">
      <alignment horizontal="left" vertical="center" wrapText="1"/>
    </xf>
    <xf numFmtId="165" fontId="0" fillId="0" borderId="1" xfId="0" applyNumberFormat="1" applyFont="1" applyAlignment="1">
      <alignment horizontal="left" vertical="center" wrapText="1"/>
    </xf>
    <xf numFmtId="165" fontId="25" fillId="0" borderId="1" xfId="0" applyNumberFormat="1" applyFont="1" applyAlignment="1">
      <alignment horizontal="left" vertical="center" wrapText="1"/>
    </xf>
    <xf numFmtId="165" fontId="24" fillId="0" borderId="1" xfId="0" applyNumberFormat="1" applyFont="1" applyAlignment="1">
      <alignment horizontal="left" vertical="center" wrapText="1"/>
    </xf>
    <xf numFmtId="165" fontId="25" fillId="0" borderId="1" xfId="0" applyNumberFormat="1" applyFont="1" applyAlignment="1">
      <alignment horizontal="left" vertical="center" wrapText="1"/>
    </xf>
    <xf numFmtId="165" fontId="31" fillId="0" borderId="1" xfId="0" applyNumberFormat="1" applyFont="1" applyAlignment="1">
      <alignment horizontal="left" vertical="center" wrapText="1"/>
    </xf>
    <xf numFmtId="165" fontId="30" fillId="0" borderId="11" xfId="0" applyNumberFormat="1" applyFont="1" applyBorder="1" applyAlignment="1">
      <alignment horizontal="right" vertical="center" wrapText="1"/>
    </xf>
    <xf numFmtId="165" fontId="30" fillId="0" borderId="1" xfId="0" applyNumberFormat="1" applyFont="1" applyBorder="1" applyAlignment="1">
      <alignment horizontal="left" vertical="center" wrapText="1"/>
    </xf>
    <xf numFmtId="165" fontId="30" fillId="0" borderId="1" xfId="0" applyNumberFormat="1" applyFont="1" applyBorder="1" applyAlignment="1">
      <alignment horizontal="right" vertical="center" wrapText="1"/>
    </xf>
    <xf numFmtId="165" fontId="26" fillId="0" borderId="14" xfId="0" applyNumberFormat="1" applyFont="1" applyFill="1" applyBorder="1" applyAlignment="1">
      <alignment horizontal="left" vertical="center" wrapText="1"/>
    </xf>
    <xf numFmtId="3" fontId="22" fillId="22" borderId="12" xfId="0" applyNumberFormat="1" applyFont="1" applyFill="1" applyBorder="1" applyAlignment="1">
      <alignment horizontal="center" vertical="center" wrapText="1"/>
    </xf>
    <xf numFmtId="3" fontId="22" fillId="22" borderId="11" xfId="0" applyNumberFormat="1" applyFont="1" applyFill="1" applyBorder="1" applyAlignment="1">
      <alignment horizontal="center" vertical="center" wrapText="1"/>
    </xf>
    <xf numFmtId="3" fontId="22" fillId="22" borderId="13" xfId="0" applyNumberFormat="1" applyFont="1" applyFill="1" applyBorder="1" applyAlignment="1">
      <alignment horizontal="center" vertical="center" wrapText="1"/>
    </xf>
    <xf numFmtId="3" fontId="23" fillId="11" borderId="12" xfId="0" applyNumberFormat="1" applyFont="1" applyFill="1" applyBorder="1" applyAlignment="1">
      <alignment horizontal="center" vertical="center" wrapText="1"/>
    </xf>
    <xf numFmtId="3" fontId="23" fillId="11" borderId="11" xfId="0" applyNumberFormat="1" applyFont="1" applyFill="1" applyBorder="1" applyAlignment="1">
      <alignment horizontal="center" vertical="center" wrapText="1"/>
    </xf>
    <xf numFmtId="3" fontId="23" fillId="11" borderId="13" xfId="0" applyNumberFormat="1" applyFont="1" applyFill="1" applyBorder="1" applyAlignment="1">
      <alignment horizontal="center" vertical="center" wrapText="1"/>
    </xf>
    <xf numFmtId="3" fontId="32" fillId="24" borderId="12" xfId="0" applyNumberFormat="1" applyFont="1" applyFill="1" applyBorder="1" applyAlignment="1">
      <alignment horizontal="center" vertical="center" wrapText="1"/>
    </xf>
    <xf numFmtId="3" fontId="32" fillId="24" borderId="11" xfId="0" applyNumberFormat="1" applyFont="1" applyFill="1" applyBorder="1" applyAlignment="1">
      <alignment horizontal="center" vertical="center" wrapText="1"/>
    </xf>
    <xf numFmtId="3" fontId="32" fillId="24" borderId="13" xfId="0" applyNumberFormat="1" applyFont="1" applyFill="1" applyBorder="1" applyAlignment="1">
      <alignment horizontal="center" vertical="center" wrapText="1"/>
    </xf>
    <xf numFmtId="3" fontId="23" fillId="11" borderId="15" xfId="0" applyNumberFormat="1" applyFont="1" applyFill="1" applyBorder="1" applyAlignment="1">
      <alignment horizontal="center" vertical="center" wrapText="1"/>
    </xf>
    <xf numFmtId="3" fontId="23" fillId="11" borderId="16" xfId="0" applyNumberFormat="1" applyFont="1" applyFill="1" applyBorder="1" applyAlignment="1">
      <alignment horizontal="center" vertical="center" wrapText="1"/>
    </xf>
    <xf numFmtId="3" fontId="23" fillId="11" borderId="17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Border="1" applyAlignment="1">
      <alignment horizontal="center" vertical="top"/>
    </xf>
    <xf numFmtId="165" fontId="21" fillId="0" borderId="0" xfId="0" applyNumberFormat="1" applyFont="1" applyBorder="1" applyAlignment="1">
      <alignment horizont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SheetLayoutView="75" workbookViewId="0" topLeftCell="A1">
      <selection activeCell="A35" sqref="A35:R35"/>
    </sheetView>
  </sheetViews>
  <sheetFormatPr defaultColWidth="11.421875" defaultRowHeight="12.75"/>
  <cols>
    <col min="1" max="1" width="19.28125" style="1" customWidth="1"/>
    <col min="2" max="2" width="37.00390625" style="1" customWidth="1"/>
    <col min="3" max="9" width="0" style="2" hidden="1" customWidth="1"/>
    <col min="10" max="10" width="4.140625" style="2" customWidth="1"/>
    <col min="11" max="12" width="12.28125" style="2" customWidth="1"/>
    <col min="13" max="13" width="11.00390625" style="2" customWidth="1"/>
    <col min="14" max="15" width="15.00390625" style="2" bestFit="1" customWidth="1"/>
    <col min="16" max="16" width="0" style="2" hidden="1" customWidth="1"/>
    <col min="17" max="17" width="15.28125" style="2" customWidth="1"/>
    <col min="18" max="18" width="29.28125" style="2" customWidth="1"/>
    <col min="19" max="19" width="41.8515625" style="1" customWidth="1"/>
    <col min="20" max="16384" width="41.8515625" style="2" customWidth="1"/>
  </cols>
  <sheetData>
    <row r="1" spans="1:18" ht="27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3" spans="1:19" s="3" customFormat="1" ht="23.25">
      <c r="A3" s="67" t="s">
        <v>59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43"/>
    </row>
    <row r="4" s="3" customFormat="1" ht="14.25" customHeight="1" thickBot="1">
      <c r="S4" s="43"/>
    </row>
    <row r="5" spans="1:19" s="11" customFormat="1" ht="15.75">
      <c r="A5" s="63" t="s">
        <v>29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  <c r="S5" s="44"/>
    </row>
    <row r="6" spans="1:19" s="11" customFormat="1" ht="15">
      <c r="A6" s="60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2"/>
      <c r="S6" s="44"/>
    </row>
    <row r="7" spans="1:19" s="11" customFormat="1" ht="12.75">
      <c r="A7" s="54" t="s">
        <v>31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  <c r="S7" s="44"/>
    </row>
    <row r="8" spans="1:19" s="4" customFormat="1" ht="24.75" customHeight="1">
      <c r="A8" s="34" t="s">
        <v>1</v>
      </c>
      <c r="B8" s="24" t="s">
        <v>2</v>
      </c>
      <c r="C8" s="24" t="s">
        <v>3</v>
      </c>
      <c r="D8" s="24" t="s">
        <v>4</v>
      </c>
      <c r="E8" s="24" t="s">
        <v>5</v>
      </c>
      <c r="F8" s="24" t="s">
        <v>6</v>
      </c>
      <c r="G8" s="24" t="s">
        <v>7</v>
      </c>
      <c r="H8" s="24" t="s">
        <v>8</v>
      </c>
      <c r="I8" s="24" t="s">
        <v>9</v>
      </c>
      <c r="J8" s="24" t="s">
        <v>10</v>
      </c>
      <c r="K8" s="24" t="s">
        <v>3</v>
      </c>
      <c r="L8" s="24" t="s">
        <v>4</v>
      </c>
      <c r="M8" s="24" t="s">
        <v>62</v>
      </c>
      <c r="N8" s="24" t="s">
        <v>60</v>
      </c>
      <c r="O8" s="24" t="s">
        <v>61</v>
      </c>
      <c r="P8" s="25"/>
      <c r="Q8" s="24" t="s">
        <v>58</v>
      </c>
      <c r="R8" s="35"/>
      <c r="S8" s="45"/>
    </row>
    <row r="9" spans="1:19" s="7" customFormat="1" ht="24">
      <c r="A9" s="26" t="s">
        <v>14</v>
      </c>
      <c r="B9" s="17" t="s">
        <v>23</v>
      </c>
      <c r="C9" s="18">
        <v>0</v>
      </c>
      <c r="D9" s="18">
        <v>0</v>
      </c>
      <c r="E9" s="18"/>
      <c r="F9" s="18"/>
      <c r="G9" s="18"/>
      <c r="H9" s="18"/>
      <c r="I9" s="18">
        <v>0</v>
      </c>
      <c r="J9" s="18" t="s">
        <v>12</v>
      </c>
      <c r="K9" s="19">
        <v>35650</v>
      </c>
      <c r="L9" s="19">
        <v>14000</v>
      </c>
      <c r="M9" s="20">
        <v>2000</v>
      </c>
      <c r="N9" s="20">
        <v>0</v>
      </c>
      <c r="O9" s="20">
        <v>10000</v>
      </c>
      <c r="P9" s="25"/>
      <c r="Q9" s="20">
        <f>SUM(M9:O9)</f>
        <v>12000</v>
      </c>
      <c r="R9" s="28"/>
      <c r="S9" s="42"/>
    </row>
    <row r="10" spans="1:19" s="7" customFormat="1" ht="24.75" customHeight="1">
      <c r="A10" s="26" t="s">
        <v>51</v>
      </c>
      <c r="B10" s="17" t="s">
        <v>24</v>
      </c>
      <c r="C10" s="18">
        <v>73270</v>
      </c>
      <c r="D10" s="18">
        <v>10000</v>
      </c>
      <c r="E10" s="18">
        <v>2000</v>
      </c>
      <c r="F10" s="18">
        <v>3000</v>
      </c>
      <c r="G10" s="18"/>
      <c r="H10" s="18"/>
      <c r="I10" s="18">
        <v>5000</v>
      </c>
      <c r="J10" s="18" t="s">
        <v>15</v>
      </c>
      <c r="K10" s="19">
        <v>9550</v>
      </c>
      <c r="L10" s="19">
        <v>5000</v>
      </c>
      <c r="M10" s="20">
        <v>0</v>
      </c>
      <c r="N10" s="20">
        <v>0</v>
      </c>
      <c r="O10" s="20">
        <v>0</v>
      </c>
      <c r="P10" s="25"/>
      <c r="Q10" s="20">
        <f>SUM(M10:O10)</f>
        <v>0</v>
      </c>
      <c r="R10" s="28"/>
      <c r="S10" s="42"/>
    </row>
    <row r="11" spans="1:19" s="8" customFormat="1" ht="16.5" customHeight="1">
      <c r="A11" s="29"/>
      <c r="B11" s="21" t="s">
        <v>52</v>
      </c>
      <c r="C11" s="22"/>
      <c r="D11" s="22"/>
      <c r="E11" s="22"/>
      <c r="F11" s="22"/>
      <c r="G11" s="22"/>
      <c r="H11" s="22"/>
      <c r="I11" s="22"/>
      <c r="J11" s="22"/>
      <c r="K11" s="23">
        <f aca="true" t="shared" si="0" ref="K11:Q11">SUM(K9:K10)</f>
        <v>45200</v>
      </c>
      <c r="L11" s="23">
        <f t="shared" si="0"/>
        <v>19000</v>
      </c>
      <c r="M11" s="23">
        <f t="shared" si="0"/>
        <v>2000</v>
      </c>
      <c r="N11" s="23">
        <f t="shared" si="0"/>
        <v>0</v>
      </c>
      <c r="O11" s="23">
        <f t="shared" si="0"/>
        <v>10000</v>
      </c>
      <c r="P11" s="23">
        <f t="shared" si="0"/>
        <v>0</v>
      </c>
      <c r="Q11" s="23">
        <f t="shared" si="0"/>
        <v>12000</v>
      </c>
      <c r="R11" s="36"/>
      <c r="S11" s="46"/>
    </row>
    <row r="12" spans="1:19" s="11" customFormat="1" ht="15">
      <c r="A12" s="60" t="s">
        <v>32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2"/>
      <c r="S12" s="44"/>
    </row>
    <row r="13" spans="1:19" s="11" customFormat="1" ht="12.75">
      <c r="A13" s="54" t="s">
        <v>33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6"/>
      <c r="S13" s="44"/>
    </row>
    <row r="14" spans="1:19" s="4" customFormat="1" ht="24.75" customHeight="1">
      <c r="A14" s="34" t="s">
        <v>1</v>
      </c>
      <c r="B14" s="24" t="s">
        <v>2</v>
      </c>
      <c r="C14" s="24" t="s">
        <v>3</v>
      </c>
      <c r="D14" s="24" t="s">
        <v>4</v>
      </c>
      <c r="E14" s="24" t="s">
        <v>5</v>
      </c>
      <c r="F14" s="24" t="s">
        <v>6</v>
      </c>
      <c r="G14" s="24" t="s">
        <v>7</v>
      </c>
      <c r="H14" s="24" t="s">
        <v>8</v>
      </c>
      <c r="I14" s="24" t="s">
        <v>9</v>
      </c>
      <c r="J14" s="24" t="s">
        <v>10</v>
      </c>
      <c r="K14" s="24" t="s">
        <v>3</v>
      </c>
      <c r="L14" s="24" t="s">
        <v>4</v>
      </c>
      <c r="M14" s="24" t="s">
        <v>62</v>
      </c>
      <c r="N14" s="24" t="s">
        <v>60</v>
      </c>
      <c r="O14" s="24" t="s">
        <v>61</v>
      </c>
      <c r="P14" s="25"/>
      <c r="Q14" s="24" t="s">
        <v>58</v>
      </c>
      <c r="R14" s="35"/>
      <c r="S14" s="45"/>
    </row>
    <row r="15" spans="1:19" s="7" customFormat="1" ht="24">
      <c r="A15" s="26" t="s">
        <v>14</v>
      </c>
      <c r="B15" s="17" t="s">
        <v>56</v>
      </c>
      <c r="C15" s="18">
        <v>322000</v>
      </c>
      <c r="D15" s="18">
        <v>60000</v>
      </c>
      <c r="E15" s="18">
        <v>15000</v>
      </c>
      <c r="F15" s="18">
        <v>10000</v>
      </c>
      <c r="G15" s="18">
        <v>30000</v>
      </c>
      <c r="H15" s="18"/>
      <c r="I15" s="18">
        <v>55000</v>
      </c>
      <c r="J15" s="18" t="s">
        <v>12</v>
      </c>
      <c r="K15" s="19">
        <v>17250</v>
      </c>
      <c r="L15" s="19">
        <v>12000</v>
      </c>
      <c r="M15" s="20">
        <v>0</v>
      </c>
      <c r="N15" s="20">
        <v>5500</v>
      </c>
      <c r="O15" s="20">
        <v>4000</v>
      </c>
      <c r="P15" s="20"/>
      <c r="Q15" s="20">
        <f>SUM(M15:O15)</f>
        <v>9500</v>
      </c>
      <c r="R15" s="27"/>
      <c r="S15" s="42"/>
    </row>
    <row r="16" spans="1:19" s="7" customFormat="1" ht="24">
      <c r="A16" s="26" t="s">
        <v>14</v>
      </c>
      <c r="B16" s="17" t="s">
        <v>57</v>
      </c>
      <c r="C16" s="18">
        <v>10000</v>
      </c>
      <c r="D16" s="18">
        <v>10000</v>
      </c>
      <c r="E16" s="18">
        <v>5000</v>
      </c>
      <c r="F16" s="18">
        <v>4000</v>
      </c>
      <c r="G16" s="18"/>
      <c r="H16" s="18"/>
      <c r="I16" s="18">
        <v>9000</v>
      </c>
      <c r="J16" s="18" t="s">
        <v>12</v>
      </c>
      <c r="K16" s="19">
        <v>3000</v>
      </c>
      <c r="L16" s="19">
        <v>3000</v>
      </c>
      <c r="M16" s="20">
        <v>2000</v>
      </c>
      <c r="N16" s="20">
        <v>1000</v>
      </c>
      <c r="O16" s="20">
        <v>0</v>
      </c>
      <c r="P16" s="12" t="s">
        <v>16</v>
      </c>
      <c r="Q16" s="20">
        <f>SUM(M16:O16)</f>
        <v>3000</v>
      </c>
      <c r="R16" s="28"/>
      <c r="S16" s="42"/>
    </row>
    <row r="17" spans="1:19" s="7" customFormat="1" ht="12">
      <c r="A17" s="29"/>
      <c r="B17" s="21" t="s">
        <v>52</v>
      </c>
      <c r="C17" s="22"/>
      <c r="D17" s="22"/>
      <c r="E17" s="22"/>
      <c r="F17" s="22"/>
      <c r="G17" s="22"/>
      <c r="H17" s="22"/>
      <c r="I17" s="22"/>
      <c r="J17" s="22"/>
      <c r="K17" s="23">
        <f>SUM(K15:K16)</f>
        <v>20250</v>
      </c>
      <c r="L17" s="23">
        <f aca="true" t="shared" si="1" ref="L17:Q17">SUM(L15:L16)</f>
        <v>15000</v>
      </c>
      <c r="M17" s="23">
        <f t="shared" si="1"/>
        <v>2000</v>
      </c>
      <c r="N17" s="23">
        <f t="shared" si="1"/>
        <v>6500</v>
      </c>
      <c r="O17" s="23">
        <f t="shared" si="1"/>
        <v>4000</v>
      </c>
      <c r="P17" s="23">
        <f t="shared" si="1"/>
        <v>0</v>
      </c>
      <c r="Q17" s="23">
        <f t="shared" si="1"/>
        <v>12500</v>
      </c>
      <c r="R17" s="30"/>
      <c r="S17" s="42"/>
    </row>
    <row r="18" spans="1:19" s="11" customFormat="1" ht="15.75">
      <c r="A18" s="57" t="s">
        <v>34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  <c r="S18" s="44"/>
    </row>
    <row r="19" spans="1:19" s="11" customFormat="1" ht="15">
      <c r="A19" s="60" t="s">
        <v>35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2"/>
      <c r="S19" s="44"/>
    </row>
    <row r="20" spans="1:19" s="11" customFormat="1" ht="12.75">
      <c r="A20" s="54" t="s">
        <v>36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44"/>
    </row>
    <row r="21" spans="1:19" s="4" customFormat="1" ht="24.75" customHeight="1">
      <c r="A21" s="34" t="s">
        <v>1</v>
      </c>
      <c r="B21" s="24" t="s">
        <v>2</v>
      </c>
      <c r="C21" s="24" t="s">
        <v>3</v>
      </c>
      <c r="D21" s="24" t="s">
        <v>4</v>
      </c>
      <c r="E21" s="24" t="s">
        <v>5</v>
      </c>
      <c r="F21" s="24" t="s">
        <v>6</v>
      </c>
      <c r="G21" s="24" t="s">
        <v>7</v>
      </c>
      <c r="H21" s="24" t="s">
        <v>8</v>
      </c>
      <c r="I21" s="24" t="s">
        <v>9</v>
      </c>
      <c r="J21" s="24" t="s">
        <v>10</v>
      </c>
      <c r="K21" s="24" t="s">
        <v>3</v>
      </c>
      <c r="L21" s="24" t="s">
        <v>4</v>
      </c>
      <c r="M21" s="24" t="s">
        <v>62</v>
      </c>
      <c r="N21" s="24" t="s">
        <v>60</v>
      </c>
      <c r="O21" s="24" t="s">
        <v>61</v>
      </c>
      <c r="P21" s="25"/>
      <c r="Q21" s="24" t="s">
        <v>58</v>
      </c>
      <c r="R21" s="35"/>
      <c r="S21" s="45"/>
    </row>
    <row r="22" spans="1:19" s="7" customFormat="1" ht="12">
      <c r="A22" s="26"/>
      <c r="B22" s="17"/>
      <c r="C22" s="18"/>
      <c r="D22" s="18"/>
      <c r="E22" s="18"/>
      <c r="F22" s="18"/>
      <c r="G22" s="18"/>
      <c r="H22" s="18"/>
      <c r="I22" s="18"/>
      <c r="J22" s="18"/>
      <c r="K22" s="19"/>
      <c r="L22" s="19"/>
      <c r="M22" s="20"/>
      <c r="N22" s="20"/>
      <c r="O22" s="20"/>
      <c r="P22" s="12"/>
      <c r="Q22" s="12"/>
      <c r="R22" s="28"/>
      <c r="S22" s="42"/>
    </row>
    <row r="23" spans="1:19" s="7" customFormat="1" ht="12">
      <c r="A23" s="26"/>
      <c r="B23" s="21" t="s">
        <v>52</v>
      </c>
      <c r="C23" s="18"/>
      <c r="D23" s="18"/>
      <c r="E23" s="18"/>
      <c r="F23" s="18"/>
      <c r="G23" s="18"/>
      <c r="H23" s="18"/>
      <c r="I23" s="18"/>
      <c r="J23" s="18"/>
      <c r="K23" s="23">
        <f>SUM(K22)</f>
        <v>0</v>
      </c>
      <c r="L23" s="23">
        <f aca="true" t="shared" si="2" ref="L23:Q23">SUM(L22)</f>
        <v>0</v>
      </c>
      <c r="M23" s="23">
        <f t="shared" si="2"/>
        <v>0</v>
      </c>
      <c r="N23" s="23">
        <f t="shared" si="2"/>
        <v>0</v>
      </c>
      <c r="O23" s="23">
        <f t="shared" si="2"/>
        <v>0</v>
      </c>
      <c r="P23" s="23">
        <f t="shared" si="2"/>
        <v>0</v>
      </c>
      <c r="Q23" s="23">
        <f t="shared" si="2"/>
        <v>0</v>
      </c>
      <c r="R23" s="28"/>
      <c r="S23" s="42"/>
    </row>
    <row r="24" spans="1:19" s="11" customFormat="1" ht="12.75">
      <c r="A24" s="54" t="s">
        <v>37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  <c r="S24" s="44"/>
    </row>
    <row r="25" spans="1:19" s="4" customFormat="1" ht="24.75" customHeight="1">
      <c r="A25" s="34" t="s">
        <v>1</v>
      </c>
      <c r="B25" s="24" t="s">
        <v>2</v>
      </c>
      <c r="C25" s="24" t="s">
        <v>3</v>
      </c>
      <c r="D25" s="24" t="s">
        <v>4</v>
      </c>
      <c r="E25" s="24" t="s">
        <v>5</v>
      </c>
      <c r="F25" s="24" t="s">
        <v>6</v>
      </c>
      <c r="G25" s="24" t="s">
        <v>7</v>
      </c>
      <c r="H25" s="24" t="s">
        <v>8</v>
      </c>
      <c r="I25" s="24" t="s">
        <v>9</v>
      </c>
      <c r="J25" s="24" t="s">
        <v>10</v>
      </c>
      <c r="K25" s="24" t="s">
        <v>3</v>
      </c>
      <c r="L25" s="24" t="s">
        <v>4</v>
      </c>
      <c r="M25" s="24" t="s">
        <v>62</v>
      </c>
      <c r="N25" s="24" t="s">
        <v>60</v>
      </c>
      <c r="O25" s="24" t="s">
        <v>61</v>
      </c>
      <c r="P25" s="25"/>
      <c r="Q25" s="24" t="s">
        <v>58</v>
      </c>
      <c r="R25" s="35"/>
      <c r="S25" s="45"/>
    </row>
    <row r="26" spans="1:19" s="7" customFormat="1" ht="14.25" customHeight="1">
      <c r="A26" s="26" t="s">
        <v>17</v>
      </c>
      <c r="B26" s="17" t="s">
        <v>18</v>
      </c>
      <c r="C26" s="18"/>
      <c r="D26" s="18"/>
      <c r="E26" s="18"/>
      <c r="F26" s="18"/>
      <c r="G26" s="18"/>
      <c r="H26" s="18"/>
      <c r="I26" s="18"/>
      <c r="J26" s="18" t="s">
        <v>12</v>
      </c>
      <c r="K26" s="19">
        <v>129600</v>
      </c>
      <c r="L26" s="19">
        <v>14000</v>
      </c>
      <c r="M26" s="20">
        <v>2500</v>
      </c>
      <c r="N26" s="20">
        <v>0</v>
      </c>
      <c r="O26" s="20">
        <v>9000</v>
      </c>
      <c r="P26" s="12"/>
      <c r="Q26" s="12">
        <f>SUM(M26:O26)</f>
        <v>11500</v>
      </c>
      <c r="R26" s="37"/>
      <c r="S26" s="42"/>
    </row>
    <row r="27" spans="1:19" s="7" customFormat="1" ht="12">
      <c r="A27" s="26"/>
      <c r="B27" s="21" t="s">
        <v>52</v>
      </c>
      <c r="C27" s="18"/>
      <c r="D27" s="18"/>
      <c r="E27" s="18"/>
      <c r="F27" s="18"/>
      <c r="G27" s="18"/>
      <c r="H27" s="18"/>
      <c r="I27" s="18"/>
      <c r="J27" s="18"/>
      <c r="K27" s="23">
        <f>SUM(K26)</f>
        <v>129600</v>
      </c>
      <c r="L27" s="23">
        <f aca="true" t="shared" si="3" ref="L27:Q27">SUM(L26)</f>
        <v>14000</v>
      </c>
      <c r="M27" s="23">
        <f t="shared" si="3"/>
        <v>2500</v>
      </c>
      <c r="N27" s="23">
        <f t="shared" si="3"/>
        <v>0</v>
      </c>
      <c r="O27" s="23">
        <f t="shared" si="3"/>
        <v>9000</v>
      </c>
      <c r="P27" s="23">
        <f t="shared" si="3"/>
        <v>0</v>
      </c>
      <c r="Q27" s="23">
        <f t="shared" si="3"/>
        <v>11500</v>
      </c>
      <c r="R27" s="37"/>
      <c r="S27" s="42"/>
    </row>
    <row r="28" spans="1:19" s="11" customFormat="1" ht="15.75">
      <c r="A28" s="57" t="s">
        <v>38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9"/>
      <c r="S28" s="44"/>
    </row>
    <row r="29" spans="1:19" s="11" customFormat="1" ht="12.75">
      <c r="A29" s="54" t="s">
        <v>39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  <c r="S29" s="44"/>
    </row>
    <row r="30" spans="1:19" s="4" customFormat="1" ht="24.75" customHeight="1">
      <c r="A30" s="34" t="s">
        <v>1</v>
      </c>
      <c r="B30" s="24" t="s">
        <v>2</v>
      </c>
      <c r="C30" s="24" t="s">
        <v>3</v>
      </c>
      <c r="D30" s="24" t="s">
        <v>4</v>
      </c>
      <c r="E30" s="24" t="s">
        <v>5</v>
      </c>
      <c r="F30" s="24" t="s">
        <v>6</v>
      </c>
      <c r="G30" s="24" t="s">
        <v>7</v>
      </c>
      <c r="H30" s="24" t="s">
        <v>8</v>
      </c>
      <c r="I30" s="24" t="s">
        <v>9</v>
      </c>
      <c r="J30" s="24" t="s">
        <v>10</v>
      </c>
      <c r="K30" s="24" t="s">
        <v>3</v>
      </c>
      <c r="L30" s="24" t="s">
        <v>4</v>
      </c>
      <c r="M30" s="24" t="s">
        <v>62</v>
      </c>
      <c r="N30" s="24" t="s">
        <v>60</v>
      </c>
      <c r="O30" s="24" t="s">
        <v>61</v>
      </c>
      <c r="P30" s="25"/>
      <c r="Q30" s="24" t="s">
        <v>58</v>
      </c>
      <c r="R30" s="35"/>
      <c r="S30" s="45"/>
    </row>
    <row r="31" spans="1:19" s="7" customFormat="1" ht="24">
      <c r="A31" s="26" t="s">
        <v>19</v>
      </c>
      <c r="B31" s="17" t="s">
        <v>63</v>
      </c>
      <c r="C31" s="18">
        <v>34200</v>
      </c>
      <c r="D31" s="18">
        <v>21600</v>
      </c>
      <c r="E31" s="18">
        <v>5500</v>
      </c>
      <c r="F31" s="18">
        <v>3000</v>
      </c>
      <c r="G31" s="18"/>
      <c r="H31" s="18"/>
      <c r="I31" s="18">
        <v>8500</v>
      </c>
      <c r="J31" s="18" t="s">
        <v>12</v>
      </c>
      <c r="K31" s="19">
        <v>91500</v>
      </c>
      <c r="L31" s="19">
        <v>22000</v>
      </c>
      <c r="M31" s="20">
        <v>2000</v>
      </c>
      <c r="N31" s="20">
        <v>0</v>
      </c>
      <c r="O31" s="20">
        <v>20000</v>
      </c>
      <c r="P31" s="25"/>
      <c r="Q31" s="20">
        <f>SUM(M31:O31)</f>
        <v>22000</v>
      </c>
      <c r="R31" s="31"/>
      <c r="S31" s="42"/>
    </row>
    <row r="32" spans="1:19" s="7" customFormat="1" ht="24">
      <c r="A32" s="53" t="s">
        <v>14</v>
      </c>
      <c r="B32" s="17" t="s">
        <v>64</v>
      </c>
      <c r="C32" s="18"/>
      <c r="D32" s="18"/>
      <c r="E32" s="18"/>
      <c r="F32" s="18"/>
      <c r="G32" s="18"/>
      <c r="H32" s="18"/>
      <c r="I32" s="18"/>
      <c r="J32" s="18" t="s">
        <v>15</v>
      </c>
      <c r="K32" s="19">
        <v>4500</v>
      </c>
      <c r="L32" s="19">
        <v>1000</v>
      </c>
      <c r="M32" s="20">
        <v>0</v>
      </c>
      <c r="N32" s="20">
        <v>0</v>
      </c>
      <c r="O32" s="20">
        <v>0</v>
      </c>
      <c r="P32" s="25"/>
      <c r="Q32" s="20">
        <f>SUM(M32:O32)</f>
        <v>0</v>
      </c>
      <c r="R32" s="31"/>
      <c r="S32" s="42"/>
    </row>
    <row r="33" spans="1:19" s="7" customFormat="1" ht="24">
      <c r="A33" s="26" t="s">
        <v>14</v>
      </c>
      <c r="B33" s="17" t="s">
        <v>66</v>
      </c>
      <c r="C33" s="18"/>
      <c r="D33" s="18"/>
      <c r="E33" s="18"/>
      <c r="F33" s="18"/>
      <c r="G33" s="18"/>
      <c r="H33" s="18"/>
      <c r="I33" s="18"/>
      <c r="J33" s="18" t="s">
        <v>15</v>
      </c>
      <c r="K33" s="19">
        <v>8000</v>
      </c>
      <c r="L33" s="19">
        <v>8000</v>
      </c>
      <c r="M33" s="20">
        <v>0</v>
      </c>
      <c r="N33" s="20">
        <v>0</v>
      </c>
      <c r="O33" s="20">
        <v>2500</v>
      </c>
      <c r="P33" s="25"/>
      <c r="Q33" s="20">
        <f>SUM(M33:O33)</f>
        <v>2500</v>
      </c>
      <c r="R33" s="31"/>
      <c r="S33" s="42"/>
    </row>
    <row r="34" spans="1:19" s="7" customFormat="1" ht="12">
      <c r="A34" s="26"/>
      <c r="B34" s="21" t="s">
        <v>52</v>
      </c>
      <c r="C34" s="18"/>
      <c r="D34" s="18"/>
      <c r="E34" s="18"/>
      <c r="F34" s="18"/>
      <c r="G34" s="18"/>
      <c r="H34" s="18"/>
      <c r="I34" s="18"/>
      <c r="J34" s="18"/>
      <c r="K34" s="23">
        <f aca="true" t="shared" si="4" ref="K34:P34">SUM(K31:K31)</f>
        <v>91500</v>
      </c>
      <c r="L34" s="23">
        <f t="shared" si="4"/>
        <v>22000</v>
      </c>
      <c r="M34" s="23">
        <f t="shared" si="4"/>
        <v>2000</v>
      </c>
      <c r="N34" s="23">
        <f t="shared" si="4"/>
        <v>0</v>
      </c>
      <c r="O34" s="23">
        <f>SUM(O31:O33)</f>
        <v>22500</v>
      </c>
      <c r="P34" s="23">
        <f t="shared" si="4"/>
        <v>0</v>
      </c>
      <c r="Q34" s="23">
        <f>SUM(Q31:Q33)</f>
        <v>24500</v>
      </c>
      <c r="R34" s="28"/>
      <c r="S34" s="42"/>
    </row>
    <row r="35" spans="1:19" s="11" customFormat="1" ht="15.75">
      <c r="A35" s="57" t="s">
        <v>40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9"/>
      <c r="S35" s="44"/>
    </row>
    <row r="36" spans="1:19" s="11" customFormat="1" ht="12.75">
      <c r="A36" s="54" t="s">
        <v>41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  <c r="S36" s="44"/>
    </row>
    <row r="37" spans="1:19" s="4" customFormat="1" ht="24.75" customHeight="1">
      <c r="A37" s="34" t="s">
        <v>1</v>
      </c>
      <c r="B37" s="24" t="s">
        <v>2</v>
      </c>
      <c r="C37" s="24" t="s">
        <v>3</v>
      </c>
      <c r="D37" s="24" t="s">
        <v>4</v>
      </c>
      <c r="E37" s="24" t="s">
        <v>5</v>
      </c>
      <c r="F37" s="24" t="s">
        <v>6</v>
      </c>
      <c r="G37" s="24" t="s">
        <v>7</v>
      </c>
      <c r="H37" s="24" t="s">
        <v>8</v>
      </c>
      <c r="I37" s="24" t="s">
        <v>9</v>
      </c>
      <c r="J37" s="24" t="s">
        <v>10</v>
      </c>
      <c r="K37" s="24" t="s">
        <v>3</v>
      </c>
      <c r="L37" s="24" t="s">
        <v>4</v>
      </c>
      <c r="M37" s="24" t="s">
        <v>62</v>
      </c>
      <c r="N37" s="24" t="s">
        <v>60</v>
      </c>
      <c r="O37" s="24" t="s">
        <v>61</v>
      </c>
      <c r="P37" s="25"/>
      <c r="Q37" s="24" t="s">
        <v>58</v>
      </c>
      <c r="R37" s="35"/>
      <c r="S37" s="45"/>
    </row>
    <row r="38" spans="1:19" s="7" customFormat="1" ht="24">
      <c r="A38" s="26" t="s">
        <v>25</v>
      </c>
      <c r="B38" s="17" t="s">
        <v>26</v>
      </c>
      <c r="C38" s="18">
        <v>282816</v>
      </c>
      <c r="D38" s="18">
        <v>106000</v>
      </c>
      <c r="E38" s="18">
        <v>36000</v>
      </c>
      <c r="F38" s="18">
        <v>45000</v>
      </c>
      <c r="G38" s="18">
        <v>25000</v>
      </c>
      <c r="H38" s="18"/>
      <c r="I38" s="18">
        <v>106000</v>
      </c>
      <c r="J38" s="18" t="s">
        <v>12</v>
      </c>
      <c r="K38" s="19">
        <v>34000</v>
      </c>
      <c r="L38" s="19">
        <v>2900</v>
      </c>
      <c r="M38" s="20">
        <v>0</v>
      </c>
      <c r="N38" s="20">
        <v>0</v>
      </c>
      <c r="O38" s="20">
        <v>1000</v>
      </c>
      <c r="P38" s="25"/>
      <c r="Q38" s="20">
        <f>SUM(M38:O38)</f>
        <v>1000</v>
      </c>
      <c r="R38" s="38"/>
      <c r="S38" s="42"/>
    </row>
    <row r="39" spans="1:19" s="7" customFormat="1" ht="12">
      <c r="A39" s="26"/>
      <c r="B39" s="21" t="s">
        <v>52</v>
      </c>
      <c r="C39" s="18"/>
      <c r="D39" s="18"/>
      <c r="E39" s="18"/>
      <c r="F39" s="18"/>
      <c r="G39" s="18"/>
      <c r="H39" s="18"/>
      <c r="I39" s="18"/>
      <c r="J39" s="18"/>
      <c r="K39" s="23">
        <f>SUM(K38)</f>
        <v>34000</v>
      </c>
      <c r="L39" s="23">
        <f aca="true" t="shared" si="5" ref="L39:Q39">SUM(L38)</f>
        <v>2900</v>
      </c>
      <c r="M39" s="23">
        <f t="shared" si="5"/>
        <v>0</v>
      </c>
      <c r="N39" s="23">
        <f t="shared" si="5"/>
        <v>0</v>
      </c>
      <c r="O39" s="23">
        <f t="shared" si="5"/>
        <v>1000</v>
      </c>
      <c r="P39" s="23">
        <f t="shared" si="5"/>
        <v>0</v>
      </c>
      <c r="Q39" s="23">
        <f t="shared" si="5"/>
        <v>1000</v>
      </c>
      <c r="R39" s="38"/>
      <c r="S39" s="42"/>
    </row>
    <row r="40" spans="1:19" s="11" customFormat="1" ht="15.75">
      <c r="A40" s="57" t="s">
        <v>42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/>
      <c r="S40" s="44"/>
    </row>
    <row r="41" spans="1:19" s="11" customFormat="1" ht="15">
      <c r="A41" s="60" t="s">
        <v>43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2"/>
      <c r="S41" s="44"/>
    </row>
    <row r="42" spans="1:19" s="11" customFormat="1" ht="12.75">
      <c r="A42" s="54" t="s">
        <v>44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6"/>
      <c r="S42" s="44"/>
    </row>
    <row r="43" spans="1:19" s="4" customFormat="1" ht="24.75" customHeight="1">
      <c r="A43" s="34" t="s">
        <v>1</v>
      </c>
      <c r="B43" s="24" t="s">
        <v>2</v>
      </c>
      <c r="C43" s="24" t="s">
        <v>3</v>
      </c>
      <c r="D43" s="24" t="s">
        <v>4</v>
      </c>
      <c r="E43" s="24" t="s">
        <v>5</v>
      </c>
      <c r="F43" s="24" t="s">
        <v>6</v>
      </c>
      <c r="G43" s="24" t="s">
        <v>7</v>
      </c>
      <c r="H43" s="24" t="s">
        <v>8</v>
      </c>
      <c r="I43" s="24" t="s">
        <v>9</v>
      </c>
      <c r="J43" s="24" t="s">
        <v>10</v>
      </c>
      <c r="K43" s="24" t="s">
        <v>3</v>
      </c>
      <c r="L43" s="24" t="s">
        <v>4</v>
      </c>
      <c r="M43" s="24" t="s">
        <v>62</v>
      </c>
      <c r="N43" s="24" t="s">
        <v>60</v>
      </c>
      <c r="O43" s="24" t="s">
        <v>61</v>
      </c>
      <c r="P43" s="25"/>
      <c r="Q43" s="24" t="s">
        <v>58</v>
      </c>
      <c r="R43" s="35"/>
      <c r="S43" s="45"/>
    </row>
    <row r="44" spans="1:19" s="7" customFormat="1" ht="12">
      <c r="A44" s="26"/>
      <c r="B44" s="17"/>
      <c r="C44" s="18"/>
      <c r="D44" s="18"/>
      <c r="E44" s="18"/>
      <c r="F44" s="18"/>
      <c r="G44" s="18"/>
      <c r="H44" s="18"/>
      <c r="I44" s="18"/>
      <c r="J44" s="18"/>
      <c r="K44" s="19"/>
      <c r="L44" s="19"/>
      <c r="M44" s="20"/>
      <c r="N44" s="20"/>
      <c r="O44" s="20"/>
      <c r="P44" s="25"/>
      <c r="Q44" s="19"/>
      <c r="R44" s="28"/>
      <c r="S44" s="42"/>
    </row>
    <row r="45" spans="1:19" s="7" customFormat="1" ht="12">
      <c r="A45" s="26" t="s">
        <v>20</v>
      </c>
      <c r="B45" s="17" t="s">
        <v>65</v>
      </c>
      <c r="C45" s="18"/>
      <c r="D45" s="18"/>
      <c r="E45" s="18"/>
      <c r="F45" s="18"/>
      <c r="G45" s="18"/>
      <c r="H45" s="18"/>
      <c r="I45" s="18"/>
      <c r="J45" s="18" t="s">
        <v>12</v>
      </c>
      <c r="K45" s="19">
        <v>28400</v>
      </c>
      <c r="L45" s="19">
        <v>8000</v>
      </c>
      <c r="M45" s="20">
        <v>0</v>
      </c>
      <c r="N45" s="20">
        <v>0</v>
      </c>
      <c r="O45" s="20">
        <v>6000</v>
      </c>
      <c r="P45" s="25"/>
      <c r="Q45" s="19">
        <f>SUM(M45:O45)</f>
        <v>6000</v>
      </c>
      <c r="R45" s="28"/>
      <c r="S45" s="42"/>
    </row>
    <row r="46" spans="1:19" s="7" customFormat="1" ht="12">
      <c r="A46" s="26" t="s">
        <v>54</v>
      </c>
      <c r="B46" s="17" t="s">
        <v>55</v>
      </c>
      <c r="C46" s="18"/>
      <c r="D46" s="18"/>
      <c r="E46" s="18"/>
      <c r="F46" s="18"/>
      <c r="G46" s="18"/>
      <c r="H46" s="18"/>
      <c r="I46" s="18"/>
      <c r="J46" s="18" t="s">
        <v>12</v>
      </c>
      <c r="K46" s="19">
        <v>4000</v>
      </c>
      <c r="L46" s="19">
        <v>3000</v>
      </c>
      <c r="M46" s="20">
        <v>0</v>
      </c>
      <c r="N46" s="20">
        <v>0</v>
      </c>
      <c r="O46" s="20">
        <v>0</v>
      </c>
      <c r="P46" s="25"/>
      <c r="Q46" s="19">
        <f>SUM(M46:O46)</f>
        <v>0</v>
      </c>
      <c r="R46" s="28"/>
      <c r="S46" s="42"/>
    </row>
    <row r="47" spans="1:19" s="7" customFormat="1" ht="12">
      <c r="A47" s="26" t="s">
        <v>21</v>
      </c>
      <c r="B47" s="17" t="s">
        <v>22</v>
      </c>
      <c r="C47" s="18"/>
      <c r="D47" s="18"/>
      <c r="E47" s="18"/>
      <c r="F47" s="18"/>
      <c r="G47" s="18"/>
      <c r="H47" s="18"/>
      <c r="I47" s="18"/>
      <c r="J47" s="18" t="s">
        <v>12</v>
      </c>
      <c r="K47" s="19">
        <v>43040</v>
      </c>
      <c r="L47" s="19">
        <v>19000</v>
      </c>
      <c r="M47" s="20">
        <v>1500</v>
      </c>
      <c r="N47" s="20">
        <v>0</v>
      </c>
      <c r="O47" s="20">
        <v>14500</v>
      </c>
      <c r="P47" s="25"/>
      <c r="Q47" s="19">
        <f>SUM(M47:O47)</f>
        <v>16000</v>
      </c>
      <c r="R47" s="31"/>
      <c r="S47" s="42"/>
    </row>
    <row r="48" spans="1:19" s="7" customFormat="1" ht="12">
      <c r="A48" s="26"/>
      <c r="B48" s="21" t="s">
        <v>52</v>
      </c>
      <c r="C48" s="18"/>
      <c r="D48" s="18"/>
      <c r="E48" s="18"/>
      <c r="F48" s="18"/>
      <c r="G48" s="18"/>
      <c r="H48" s="18"/>
      <c r="I48" s="18"/>
      <c r="J48" s="18"/>
      <c r="K48" s="23">
        <f aca="true" t="shared" si="6" ref="K48:Q48">SUM(K44:K47)</f>
        <v>75440</v>
      </c>
      <c r="L48" s="23">
        <f t="shared" si="6"/>
        <v>30000</v>
      </c>
      <c r="M48" s="23">
        <f t="shared" si="6"/>
        <v>1500</v>
      </c>
      <c r="N48" s="23">
        <f t="shared" si="6"/>
        <v>0</v>
      </c>
      <c r="O48" s="23">
        <f t="shared" si="6"/>
        <v>20500</v>
      </c>
      <c r="P48" s="23">
        <f t="shared" si="6"/>
        <v>0</v>
      </c>
      <c r="Q48" s="23">
        <f t="shared" si="6"/>
        <v>22000</v>
      </c>
      <c r="R48" s="28"/>
      <c r="S48" s="42"/>
    </row>
    <row r="49" spans="1:19" s="11" customFormat="1" ht="12.75">
      <c r="A49" s="54" t="s">
        <v>45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/>
      <c r="S49" s="44"/>
    </row>
    <row r="50" spans="1:19" s="4" customFormat="1" ht="24.75" customHeight="1">
      <c r="A50" s="34" t="s">
        <v>1</v>
      </c>
      <c r="B50" s="24" t="s">
        <v>2</v>
      </c>
      <c r="C50" s="24" t="s">
        <v>3</v>
      </c>
      <c r="D50" s="24" t="s">
        <v>4</v>
      </c>
      <c r="E50" s="24" t="s">
        <v>5</v>
      </c>
      <c r="F50" s="24" t="s">
        <v>6</v>
      </c>
      <c r="G50" s="24" t="s">
        <v>7</v>
      </c>
      <c r="H50" s="24" t="s">
        <v>8</v>
      </c>
      <c r="I50" s="24" t="s">
        <v>9</v>
      </c>
      <c r="J50" s="24" t="s">
        <v>10</v>
      </c>
      <c r="K50" s="24" t="s">
        <v>3</v>
      </c>
      <c r="L50" s="24" t="s">
        <v>4</v>
      </c>
      <c r="M50" s="24" t="s">
        <v>62</v>
      </c>
      <c r="N50" s="24" t="s">
        <v>60</v>
      </c>
      <c r="O50" s="24" t="s">
        <v>61</v>
      </c>
      <c r="P50" s="25"/>
      <c r="Q50" s="24" t="s">
        <v>58</v>
      </c>
      <c r="R50" s="35"/>
      <c r="S50" s="45"/>
    </row>
    <row r="51" spans="1:19" s="7" customFormat="1" ht="12">
      <c r="A51" s="26"/>
      <c r="B51" s="17"/>
      <c r="C51" s="18"/>
      <c r="D51" s="18"/>
      <c r="E51" s="18"/>
      <c r="F51" s="18"/>
      <c r="G51" s="18"/>
      <c r="H51" s="18"/>
      <c r="I51" s="18"/>
      <c r="J51" s="18"/>
      <c r="K51" s="19"/>
      <c r="L51" s="19"/>
      <c r="M51" s="20"/>
      <c r="N51" s="20"/>
      <c r="O51" s="20"/>
      <c r="P51" s="12"/>
      <c r="Q51" s="12"/>
      <c r="R51" s="28"/>
      <c r="S51" s="42"/>
    </row>
    <row r="52" spans="1:19" s="7" customFormat="1" ht="12">
      <c r="A52" s="26"/>
      <c r="B52" s="21" t="s">
        <v>52</v>
      </c>
      <c r="C52" s="18"/>
      <c r="D52" s="18"/>
      <c r="E52" s="18"/>
      <c r="F52" s="18"/>
      <c r="G52" s="18"/>
      <c r="H52" s="18"/>
      <c r="I52" s="18"/>
      <c r="J52" s="18"/>
      <c r="K52" s="23">
        <f aca="true" t="shared" si="7" ref="K52:Q52">SUM(K51:K51)</f>
        <v>0</v>
      </c>
      <c r="L52" s="23">
        <f t="shared" si="7"/>
        <v>0</v>
      </c>
      <c r="M52" s="23">
        <f t="shared" si="7"/>
        <v>0</v>
      </c>
      <c r="N52" s="23">
        <f t="shared" si="7"/>
        <v>0</v>
      </c>
      <c r="O52" s="23">
        <f t="shared" si="7"/>
        <v>0</v>
      </c>
      <c r="P52" s="23">
        <f t="shared" si="7"/>
        <v>0</v>
      </c>
      <c r="Q52" s="23">
        <f t="shared" si="7"/>
        <v>0</v>
      </c>
      <c r="R52" s="28"/>
      <c r="S52" s="42"/>
    </row>
    <row r="53" spans="1:19" s="11" customFormat="1" ht="15">
      <c r="A53" s="60" t="s">
        <v>46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2"/>
      <c r="S53" s="44"/>
    </row>
    <row r="54" spans="1:19" s="11" customFormat="1" ht="12.75">
      <c r="A54" s="54" t="s">
        <v>47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6"/>
      <c r="S54" s="44"/>
    </row>
    <row r="55" spans="1:19" s="11" customFormat="1" ht="12.75">
      <c r="A55" s="54" t="s">
        <v>48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6"/>
      <c r="S55" s="44"/>
    </row>
    <row r="56" spans="1:19" s="4" customFormat="1" ht="24.75" customHeight="1">
      <c r="A56" s="34" t="s">
        <v>1</v>
      </c>
      <c r="B56" s="24" t="s">
        <v>2</v>
      </c>
      <c r="C56" s="24" t="s">
        <v>3</v>
      </c>
      <c r="D56" s="24" t="s">
        <v>4</v>
      </c>
      <c r="E56" s="24" t="s">
        <v>5</v>
      </c>
      <c r="F56" s="24" t="s">
        <v>6</v>
      </c>
      <c r="G56" s="24" t="s">
        <v>7</v>
      </c>
      <c r="H56" s="24" t="s">
        <v>8</v>
      </c>
      <c r="I56" s="24" t="s">
        <v>9</v>
      </c>
      <c r="J56" s="24" t="s">
        <v>10</v>
      </c>
      <c r="K56" s="24" t="s">
        <v>3</v>
      </c>
      <c r="L56" s="24" t="s">
        <v>4</v>
      </c>
      <c r="M56" s="24" t="s">
        <v>62</v>
      </c>
      <c r="N56" s="24" t="s">
        <v>60</v>
      </c>
      <c r="O56" s="24" t="s">
        <v>61</v>
      </c>
      <c r="P56" s="25"/>
      <c r="Q56" s="24" t="s">
        <v>58</v>
      </c>
      <c r="R56" s="35"/>
      <c r="S56" s="45"/>
    </row>
    <row r="57" spans="1:19" s="7" customFormat="1" ht="12">
      <c r="A57" s="26"/>
      <c r="B57" s="17"/>
      <c r="C57" s="18"/>
      <c r="D57" s="18"/>
      <c r="E57" s="18"/>
      <c r="F57" s="18"/>
      <c r="G57" s="18"/>
      <c r="H57" s="18"/>
      <c r="I57" s="18"/>
      <c r="J57" s="18"/>
      <c r="K57" s="19"/>
      <c r="L57" s="19"/>
      <c r="M57" s="20"/>
      <c r="N57" s="20"/>
      <c r="O57" s="20"/>
      <c r="P57" s="12"/>
      <c r="Q57" s="12"/>
      <c r="R57" s="28"/>
      <c r="S57" s="42"/>
    </row>
    <row r="58" spans="1:19" s="7" customFormat="1" ht="12">
      <c r="A58" s="26"/>
      <c r="B58" s="17"/>
      <c r="C58" s="18"/>
      <c r="D58" s="18"/>
      <c r="E58" s="18"/>
      <c r="F58" s="18"/>
      <c r="G58" s="18"/>
      <c r="H58" s="18"/>
      <c r="I58" s="18"/>
      <c r="J58" s="18"/>
      <c r="K58" s="19"/>
      <c r="L58" s="19"/>
      <c r="M58" s="20"/>
      <c r="N58" s="20"/>
      <c r="O58" s="20"/>
      <c r="P58" s="25"/>
      <c r="Q58" s="12"/>
      <c r="R58" s="28"/>
      <c r="S58" s="42"/>
    </row>
    <row r="59" spans="1:19" s="7" customFormat="1" ht="12">
      <c r="A59" s="26"/>
      <c r="B59" s="21" t="s">
        <v>52</v>
      </c>
      <c r="C59" s="18"/>
      <c r="D59" s="18"/>
      <c r="E59" s="18"/>
      <c r="F59" s="18"/>
      <c r="G59" s="18"/>
      <c r="H59" s="18"/>
      <c r="I59" s="18"/>
      <c r="J59" s="18"/>
      <c r="K59" s="23">
        <f>SUM(K57:K58)</f>
        <v>0</v>
      </c>
      <c r="L59" s="23">
        <f aca="true" t="shared" si="8" ref="L59:Q59">SUM(L57:L58)</f>
        <v>0</v>
      </c>
      <c r="M59" s="23">
        <f t="shared" si="8"/>
        <v>0</v>
      </c>
      <c r="N59" s="23">
        <f t="shared" si="8"/>
        <v>0</v>
      </c>
      <c r="O59" s="23">
        <f t="shared" si="8"/>
        <v>0</v>
      </c>
      <c r="P59" s="23">
        <f t="shared" si="8"/>
        <v>0</v>
      </c>
      <c r="Q59" s="23">
        <f t="shared" si="8"/>
        <v>0</v>
      </c>
      <c r="R59" s="28"/>
      <c r="S59" s="42"/>
    </row>
    <row r="60" spans="1:19" s="5" customFormat="1" ht="16.5" customHeight="1">
      <c r="A60" s="57" t="s">
        <v>49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9"/>
      <c r="S60" s="47"/>
    </row>
    <row r="61" spans="1:19" s="6" customFormat="1" ht="12" customHeight="1">
      <c r="A61" s="54" t="s">
        <v>50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6"/>
      <c r="S61" s="48"/>
    </row>
    <row r="62" spans="1:19" s="4" customFormat="1" ht="24.75" customHeight="1">
      <c r="A62" s="34" t="s">
        <v>1</v>
      </c>
      <c r="B62" s="24" t="s">
        <v>2</v>
      </c>
      <c r="C62" s="24" t="s">
        <v>3</v>
      </c>
      <c r="D62" s="24" t="s">
        <v>4</v>
      </c>
      <c r="E62" s="24" t="s">
        <v>5</v>
      </c>
      <c r="F62" s="24" t="s">
        <v>6</v>
      </c>
      <c r="G62" s="24" t="s">
        <v>7</v>
      </c>
      <c r="H62" s="24" t="s">
        <v>8</v>
      </c>
      <c r="I62" s="24" t="s">
        <v>9</v>
      </c>
      <c r="J62" s="24" t="s">
        <v>10</v>
      </c>
      <c r="K62" s="24" t="s">
        <v>3</v>
      </c>
      <c r="L62" s="24" t="s">
        <v>4</v>
      </c>
      <c r="M62" s="24" t="s">
        <v>62</v>
      </c>
      <c r="N62" s="24" t="s">
        <v>60</v>
      </c>
      <c r="O62" s="24" t="s">
        <v>61</v>
      </c>
      <c r="P62" s="25"/>
      <c r="Q62" s="24" t="s">
        <v>58</v>
      </c>
      <c r="R62" s="35"/>
      <c r="S62" s="45"/>
    </row>
    <row r="63" spans="1:19" s="7" customFormat="1" ht="22.5">
      <c r="A63" s="32" t="s">
        <v>11</v>
      </c>
      <c r="B63" s="33" t="s">
        <v>13</v>
      </c>
      <c r="C63" s="14">
        <v>25900</v>
      </c>
      <c r="D63" s="14">
        <v>3400</v>
      </c>
      <c r="E63" s="14">
        <v>0</v>
      </c>
      <c r="F63" s="14">
        <v>2000</v>
      </c>
      <c r="G63" s="14"/>
      <c r="H63" s="14">
        <v>1400</v>
      </c>
      <c r="I63" s="14">
        <v>3400</v>
      </c>
      <c r="J63" s="14" t="s">
        <v>12</v>
      </c>
      <c r="K63" s="15">
        <v>9350</v>
      </c>
      <c r="L63" s="15">
        <v>6000</v>
      </c>
      <c r="M63" s="12">
        <v>0</v>
      </c>
      <c r="N63" s="12">
        <v>0</v>
      </c>
      <c r="O63" s="12">
        <v>6000</v>
      </c>
      <c r="P63" s="12"/>
      <c r="Q63" s="12">
        <f>SUM(M63:O63)</f>
        <v>6000</v>
      </c>
      <c r="R63" s="28"/>
      <c r="S63" s="49"/>
    </row>
    <row r="64" spans="1:19" s="7" customFormat="1" ht="12">
      <c r="A64" s="32"/>
      <c r="B64" s="33"/>
      <c r="C64" s="14"/>
      <c r="D64" s="14"/>
      <c r="E64" s="14"/>
      <c r="F64" s="14"/>
      <c r="G64" s="14"/>
      <c r="H64" s="14"/>
      <c r="I64" s="14"/>
      <c r="J64" s="14"/>
      <c r="K64" s="15"/>
      <c r="L64" s="15"/>
      <c r="M64" s="12"/>
      <c r="N64" s="12"/>
      <c r="O64" s="12"/>
      <c r="P64" s="12"/>
      <c r="Q64" s="12"/>
      <c r="R64" s="28"/>
      <c r="S64" s="42"/>
    </row>
    <row r="65" spans="1:19" s="7" customFormat="1" ht="12">
      <c r="A65" s="32"/>
      <c r="B65" s="33"/>
      <c r="C65" s="14"/>
      <c r="D65" s="14"/>
      <c r="E65" s="14"/>
      <c r="F65" s="14"/>
      <c r="G65" s="14"/>
      <c r="H65" s="14"/>
      <c r="I65" s="14"/>
      <c r="J65" s="14"/>
      <c r="K65" s="15"/>
      <c r="L65" s="15"/>
      <c r="M65" s="12"/>
      <c r="N65" s="12"/>
      <c r="O65" s="12"/>
      <c r="P65" s="12"/>
      <c r="Q65" s="12"/>
      <c r="R65" s="28"/>
      <c r="S65" s="42"/>
    </row>
    <row r="66" spans="1:19" s="7" customFormat="1" ht="12">
      <c r="A66" s="32"/>
      <c r="B66" s="13" t="s">
        <v>52</v>
      </c>
      <c r="C66" s="14"/>
      <c r="D66" s="14"/>
      <c r="E66" s="14"/>
      <c r="F66" s="14"/>
      <c r="G66" s="14"/>
      <c r="H66" s="14"/>
      <c r="I66" s="14"/>
      <c r="J66" s="14"/>
      <c r="K66" s="16">
        <f>SUM(K63:K65)</f>
        <v>9350</v>
      </c>
      <c r="L66" s="16">
        <f aca="true" t="shared" si="9" ref="L66:Q66">SUM(L63:L65)</f>
        <v>6000</v>
      </c>
      <c r="M66" s="16">
        <f t="shared" si="9"/>
        <v>0</v>
      </c>
      <c r="N66" s="16">
        <f t="shared" si="9"/>
        <v>0</v>
      </c>
      <c r="O66" s="16">
        <f t="shared" si="9"/>
        <v>6000</v>
      </c>
      <c r="P66" s="16">
        <f t="shared" si="9"/>
        <v>0</v>
      </c>
      <c r="Q66" s="16">
        <f t="shared" si="9"/>
        <v>6000</v>
      </c>
      <c r="R66" s="28"/>
      <c r="S66" s="42"/>
    </row>
    <row r="67" ht="10.5" hidden="1"/>
    <row r="68" spans="12:13" ht="10.5" hidden="1">
      <c r="L68" s="2" t="s">
        <v>27</v>
      </c>
      <c r="M68" s="9"/>
    </row>
    <row r="69" spans="12:13" ht="10.5" hidden="1">
      <c r="L69" s="2" t="s">
        <v>28</v>
      </c>
      <c r="M69" s="9"/>
    </row>
    <row r="70" ht="10.5" hidden="1"/>
    <row r="71" spans="1:19" s="52" customFormat="1" ht="20.25" customHeight="1">
      <c r="A71" s="50"/>
      <c r="B71" s="50" t="s">
        <v>53</v>
      </c>
      <c r="C71" s="50"/>
      <c r="D71" s="50"/>
      <c r="E71" s="50"/>
      <c r="F71" s="50"/>
      <c r="G71" s="50"/>
      <c r="H71" s="50"/>
      <c r="I71" s="50"/>
      <c r="J71" s="50"/>
      <c r="K71" s="41">
        <f aca="true" t="shared" si="10" ref="K71:Q71">+K66+K59+K52+K48+K39+K34+K27+K23+K17+K11</f>
        <v>405340</v>
      </c>
      <c r="L71" s="41">
        <f t="shared" si="10"/>
        <v>108900</v>
      </c>
      <c r="M71" s="41">
        <f t="shared" si="10"/>
        <v>10000</v>
      </c>
      <c r="N71" s="41">
        <f t="shared" si="10"/>
        <v>6500</v>
      </c>
      <c r="O71" s="41">
        <f t="shared" si="10"/>
        <v>73000</v>
      </c>
      <c r="P71" s="41">
        <f t="shared" si="10"/>
        <v>0</v>
      </c>
      <c r="Q71" s="41">
        <f t="shared" si="10"/>
        <v>89500</v>
      </c>
      <c r="R71" s="50"/>
      <c r="S71" s="51"/>
    </row>
    <row r="72" ht="10.5">
      <c r="N72" s="10"/>
    </row>
    <row r="73" ht="10.5">
      <c r="N73" s="10"/>
    </row>
    <row r="74" ht="10.5">
      <c r="N74" s="10"/>
    </row>
    <row r="75" spans="1:18" ht="10.5">
      <c r="A75" s="39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</row>
  </sheetData>
  <mergeCells count="24">
    <mergeCell ref="A1:R1"/>
    <mergeCell ref="A3:R3"/>
    <mergeCell ref="A12:R12"/>
    <mergeCell ref="A18:R18"/>
    <mergeCell ref="A28:R28"/>
    <mergeCell ref="A29:R29"/>
    <mergeCell ref="A24:R24"/>
    <mergeCell ref="A5:R5"/>
    <mergeCell ref="A6:R6"/>
    <mergeCell ref="A13:R13"/>
    <mergeCell ref="A7:R7"/>
    <mergeCell ref="A19:R19"/>
    <mergeCell ref="A20:R20"/>
    <mergeCell ref="A40:R40"/>
    <mergeCell ref="A41:R41"/>
    <mergeCell ref="A36:R36"/>
    <mergeCell ref="A35:R35"/>
    <mergeCell ref="A61:R61"/>
    <mergeCell ref="A60:R60"/>
    <mergeCell ref="A53:R53"/>
    <mergeCell ref="A42:R42"/>
    <mergeCell ref="A49:R49"/>
    <mergeCell ref="A55:R55"/>
    <mergeCell ref="A54:R54"/>
  </mergeCells>
  <printOptions horizontalCentered="1"/>
  <pageMargins left="0.19652777777777777" right="0.19652777777777777" top="0.39375" bottom="0.5118055555555556" header="0.5118055555555556" footer="0.511805555555555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vbusnel</dc:creator>
  <cp:keywords/>
  <dc:description/>
  <cp:lastModifiedBy>Alain Decanis</cp:lastModifiedBy>
  <cp:lastPrinted>2012-04-10T08:35:10Z</cp:lastPrinted>
  <dcterms:created xsi:type="dcterms:W3CDTF">2009-01-15T14:12:56Z</dcterms:created>
  <dcterms:modified xsi:type="dcterms:W3CDTF">2012-05-25T14:30:03Z</dcterms:modified>
  <cp:category/>
  <cp:version/>
  <cp:contentType/>
  <cp:contentStatus/>
  <cp:revision>1</cp:revision>
</cp:coreProperties>
</file>